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<sst xmlns="http://schemas.openxmlformats.org/spreadsheetml/2006/main" count="207" uniqueCount="205">
  <si>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</si>
  <si>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</si>
  <si>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</si>
  <si>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</si>
  <si>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</si>
  <si>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</si>
  <si>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</si>
  <si>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</si>
  <si>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</si>
  <si>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</si>
  <si>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</si>
  <si>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</si>
  <si>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</si>
  <si>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</si>
  <si>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</si>
  <si>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</si>
  <si>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</si>
  <si>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</si>
  <si>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</si>
  <si>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</si>
  <si>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</si>
  <si>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</si>
  <si>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</si>
  <si>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</si>
  <si>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</si>
  <si>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</si>
  <si>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</si>
  <si>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</si>
  <si>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</si>
  <si>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</si>
  <si>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</si>
  <si>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</si>
  <si>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</si>
  <si>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</si>
  <si>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</si>
  <si>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</si>
  <si>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</si>
  <si>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</si>
  <si>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</si>
  <si>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</si>
  <si>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</si>
  <si>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</si>
  <si>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</si>
  <si>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</si>
  <si>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</si>
  <si>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</si>
  <si>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</si>
  <si>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</si>
  <si>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</si>
  <si>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</si>
  <si>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</si>
  <si>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</si>
  <si>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</si>
  <si>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</si>
  <si>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</si>
  <si>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</si>
  <si>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</si>
  <si>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</si>
  <si>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</si>
  <si>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</si>
  <si>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</si>
  <si>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</si>
  <si>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</si>
  <si>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</si>
  <si>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</si>
  <si>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</si>
  <si>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</si>
  <si>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</si>
  <si>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</si>
  <si>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</si>
  <si>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</si>
  <si>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</si>
  <si>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</si>
  <si>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</si>
  <si>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</si>
  <si>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</si>
  <si>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</si>
  <si>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</si>
  <si>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</si>
  <si>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</si>
  <si>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</si>
  <si>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</si>
  <si>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</si>
  <si>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</si>
  <si>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</si>
  <si>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</si>
  <si>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</si>
  <si>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</si>
  <si>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</si>
  <si>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</si>
  <si>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</si>
  <si>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</si>
  <si>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</si>
  <si>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</si>
  <si>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</si>
  <si>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</si>
  <si>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</si>
  <si>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</si>
  <si>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</si>
  <si>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</si>
  <si>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</si>
  <si>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</si>
  <si>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</si>
  <si>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</si>
  <si>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</si>
  <si>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</si>
  <si>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</si>
  <si>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</si>
  <si>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</si>
  <si>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</si>
  <si>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</si>
  <si>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</si>
  <si>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</si>
  <si>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</si>
  <si>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</si>
  <si>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</si>
  <si>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</si>
  <si>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</si>
  <si>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</si>
  <si>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</si>
  <si>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</si>
  <si>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</si>
  <si>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</si>
  <si>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</si>
  <si>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</si>
  <si>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</si>
  <si>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</si>
  <si>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</si>
  <si>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</si>
  <si>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</si>
  <si>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</si>
  <si>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</si>
  <si>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</si>
  <si>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</si>
  <si>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</si>
  <si>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</si>
  <si>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</si>
  <si>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</si>
  <si>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</si>
  <si>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</si>
  <si>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</si>
  <si>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</si>
  <si>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</si>
  <si>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</si>
  <si>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</si>
  <si>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</si>
  <si>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</si>
  <si>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</si>
  <si>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</si>
  <si>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</si>
  <si>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</si>
  <si>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</si>
  <si>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</si>
  <si>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</si>
  <si>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</si>
  <si>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</si>
  <si>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</si>
  <si>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</si>
  <si>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</si>
  <si>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</si>
  <si>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</si>
  <si>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</si>
  <si>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</si>
  <si>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</si>
  <si>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</si>
  <si>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</si>
  <si>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</si>
  <si>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</si>
  <si>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</si>
  <si>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</si>
  <si>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</si>
  <si>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</si>
  <si>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</si>
  <si>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</si>
  <si>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</si>
  <si>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</si>
  <si>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</si>
  <si>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</si>
  <si>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</si>
  <si>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</si>
  <si>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</si>
  <si>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</si>
  <si>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</si>
  <si>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</si>
  <si>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</si>
  <si>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</si>
  <si>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</si>
  <si>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</si>
  <si>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</si>
  <si>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</si>
  <si>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</si>
  <si>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</si>
  <si>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</si>
  <si>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</si>
  <si>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</si>
  <si>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</si>
  <si>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</si>
  <si>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</si>
  <si>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</si>
  <si>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</si>
  <si>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</si>
  <si>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</si>
  <si>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DAR AL DAWA DEVELOPMENT &amp; INVESTMENT</t>
  </si>
  <si>
    <t>دار الدواء للتنمية والاستثمار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</si>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</sst>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H114" sqref="H114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141012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3.75</v>
      </c>
      <c r="F6" s="13">
        <v>3.76</v>
      </c>
      <c r="G6" s="13">
        <v>4.6399999999999997</v>
      </c>
      <c r="H6" s="13">
        <v>4.95</v>
      </c>
      <c r="I6" s="4" t="s">
        <v>139</v>
      </c>
    </row>
    <row r="7" spans="4:9" ht="20.100000000000001" customHeight="1">
      <c r="D7" s="10" t="s">
        <v>126</v>
      </c>
      <c r="E7" s="14">
        <v>6194557.7699999996</v>
      </c>
      <c r="F7" s="14">
        <v>13493182.369999999</v>
      </c>
      <c r="G7" s="14">
        <v>58541590.869999997</v>
      </c>
      <c r="H7" s="14">
        <v>13880710.550000001</v>
      </c>
      <c r="I7" s="4" t="s">
        <v>140</v>
      </c>
    </row>
    <row r="8" spans="4:9" ht="20.100000000000001" customHeight="1">
      <c r="D8" s="10" t="s">
        <v>25</v>
      </c>
      <c r="E8" s="14">
        <v>1698489</v>
      </c>
      <c r="F8" s="14">
        <v>2927029</v>
      </c>
      <c r="G8" s="14">
        <v>9717898</v>
      </c>
      <c r="H8" s="14">
        <v>2427142</v>
      </c>
      <c r="I8" s="4" t="s">
        <v>1</v>
      </c>
    </row>
    <row r="9" spans="4:9" ht="20.100000000000001" customHeight="1">
      <c r="D9" s="10" t="s">
        <v>26</v>
      </c>
      <c r="E9" s="14">
        <v>2462</v>
      </c>
      <c r="F9" s="14">
        <v>4518</v>
      </c>
      <c r="G9" s="14">
        <v>5936</v>
      </c>
      <c r="H9" s="14">
        <v>3766</v>
      </c>
      <c r="I9" s="4" t="s">
        <v>2</v>
      </c>
    </row>
    <row r="10" spans="4:9" ht="20.100000000000001" customHeight="1">
      <c r="D10" s="10" t="s">
        <v>27</v>
      </c>
      <c r="E10" s="14">
        <v>20000000</v>
      </c>
      <c r="F10" s="14">
        <v>20000000</v>
      </c>
      <c r="G10" s="14">
        <v>20000000</v>
      </c>
      <c r="H10" s="14">
        <v>20000000</v>
      </c>
      <c r="I10" s="4" t="s">
        <v>24</v>
      </c>
    </row>
    <row r="11" spans="4:9" ht="20.100000000000001" customHeight="1">
      <c r="D11" s="10" t="s">
        <v>127</v>
      </c>
      <c r="E11" s="14">
        <v>75000000</v>
      </c>
      <c r="F11" s="14">
        <v>75200000</v>
      </c>
      <c r="G11" s="14">
        <v>92800000</v>
      </c>
      <c r="H11" s="14">
        <v>99000000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2717554</v>
      </c>
      <c r="F16" s="56">
        <v>2974561</v>
      </c>
      <c r="G16" s="56">
        <v>4999133</v>
      </c>
      <c r="H16" s="56">
        <v>4961294</v>
      </c>
      <c r="I16" s="3" t="s">
        <v>58</v>
      </c>
    </row>
    <row r="17" spans="4:9" ht="20.100000000000001" customHeight="1">
      <c r="D17" s="10" t="s">
        <v>128</v>
      </c>
      <c r="E17" s="57">
        <v>35064079</v>
      </c>
      <c r="F17" s="57">
        <v>23578260</v>
      </c>
      <c r="G17" s="57">
        <v>22338425</v>
      </c>
      <c r="H17" s="57">
        <v>25576165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4600952</v>
      </c>
      <c r="F19" s="57">
        <v>4175481</v>
      </c>
      <c r="G19" s="57">
        <v>3246750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40968</v>
      </c>
      <c r="F20" s="57">
        <v>43852</v>
      </c>
      <c r="G20" s="57">
        <v>292421</v>
      </c>
      <c r="H20" s="57">
        <v>231761</v>
      </c>
      <c r="I20" s="4" t="s">
        <v>170</v>
      </c>
    </row>
    <row r="21" spans="4:9" ht="20.100000000000001" customHeight="1">
      <c r="D21" s="19" t="s">
        <v>181</v>
      </c>
      <c r="E21" s="57">
        <v>15411729</v>
      </c>
      <c r="F21" s="57">
        <v>12685691</v>
      </c>
      <c r="G21" s="57">
        <v>9232143</v>
      </c>
      <c r="H21" s="57">
        <v>7852757</v>
      </c>
      <c r="I21" s="4" t="s">
        <v>171</v>
      </c>
    </row>
    <row r="22" spans="4:9" ht="20.100000000000001" customHeight="1">
      <c r="D22" s="19" t="s">
        <v>182</v>
      </c>
      <c r="E22" s="57">
        <v>1280773</v>
      </c>
      <c r="F22" s="57">
        <v>829263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61930744</v>
      </c>
      <c r="F23" s="57">
        <v>45618674</v>
      </c>
      <c r="G23" s="57">
        <v>42902298</v>
      </c>
      <c r="H23" s="57">
        <v>41542212</v>
      </c>
      <c r="I23" s="4" t="s">
        <v>60</v>
      </c>
    </row>
    <row r="24" spans="4:9" ht="20.100000000000001" customHeight="1">
      <c r="D24" s="10" t="s">
        <v>98</v>
      </c>
      <c r="E24" s="57">
        <v>15625225</v>
      </c>
      <c r="F24" s="57">
        <v>14866877</v>
      </c>
      <c r="G24" s="57">
        <v>14061019</v>
      </c>
      <c r="H24" s="57">
        <v>13910068</v>
      </c>
      <c r="I24" s="4" t="s">
        <v>82</v>
      </c>
    </row>
    <row r="25" spans="4:9" ht="20.100000000000001" customHeight="1">
      <c r="D25" s="10" t="s">
        <v>158</v>
      </c>
      <c r="E25" s="57">
        <v>9532286</v>
      </c>
      <c r="F25" s="57">
        <v>6913982</v>
      </c>
      <c r="G25" s="57">
        <v>7032380</v>
      </c>
      <c r="H25" s="57">
        <v>7315142</v>
      </c>
      <c r="I25" s="4" t="s">
        <v>173</v>
      </c>
    </row>
    <row r="26" spans="4:9" ht="20.100000000000001" customHeight="1">
      <c r="D26" s="10" t="s">
        <v>183</v>
      </c>
      <c r="E26" s="57">
        <v>1865837</v>
      </c>
      <c r="F26" s="57">
        <v>873133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278510</v>
      </c>
      <c r="F27" s="57">
        <v>220109</v>
      </c>
      <c r="G27" s="57">
        <v>114341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11676633</v>
      </c>
      <c r="F28" s="57">
        <v>8007224</v>
      </c>
      <c r="G28" s="57">
        <v>7146721</v>
      </c>
      <c r="H28" s="57">
        <v>7315142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89232602</v>
      </c>
      <c r="F30" s="58">
        <v>68492775</v>
      </c>
      <c r="G30" s="58">
        <v>64110038</v>
      </c>
      <c r="H30" s="58">
        <v>62767422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5570749</v>
      </c>
      <c r="F35" s="56">
        <v>3915547</v>
      </c>
      <c r="G35" s="56">
        <v>5845381</v>
      </c>
      <c r="H35" s="56">
        <v>3063120</v>
      </c>
      <c r="I35" s="3" t="s">
        <v>150</v>
      </c>
    </row>
    <row r="36" spans="4:9" ht="20.100000000000001" customHeight="1">
      <c r="D36" s="10" t="s">
        <v>101</v>
      </c>
      <c r="E36" s="57">
        <v>3754726</v>
      </c>
      <c r="F36" s="57">
        <v>1425526</v>
      </c>
      <c r="G36" s="57">
        <v>2327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5717456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2126717</v>
      </c>
      <c r="F38" s="57">
        <v>1173224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31905121</v>
      </c>
      <c r="F39" s="57">
        <v>14763615</v>
      </c>
      <c r="G39" s="57">
        <v>11276960</v>
      </c>
      <c r="H39" s="57">
        <v>10662697</v>
      </c>
      <c r="I39" s="4" t="s">
        <v>86</v>
      </c>
    </row>
    <row r="40" spans="4:9" ht="20.100000000000001" customHeight="1">
      <c r="D40" s="10" t="s">
        <v>105</v>
      </c>
      <c r="E40" s="57">
        <v>2482067</v>
      </c>
      <c r="F40" s="57">
        <v>1781037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384176</v>
      </c>
      <c r="F42" s="57">
        <v>425360</v>
      </c>
      <c r="G42" s="57">
        <v>500287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34771364</v>
      </c>
      <c r="F43" s="58">
        <v>16970012</v>
      </c>
      <c r="G43" s="58">
        <v>11777247</v>
      </c>
      <c r="H43" s="58">
        <v>10662697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20000000</v>
      </c>
      <c r="F46" s="56">
        <v>20000000</v>
      </c>
      <c r="G46" s="56">
        <v>20000000</v>
      </c>
      <c r="H46" s="56">
        <v>20000000</v>
      </c>
      <c r="I46" s="3" t="s">
        <v>5</v>
      </c>
    </row>
    <row r="47" spans="4:9" ht="20.100000000000001" customHeight="1">
      <c r="D47" s="10" t="s">
        <v>31</v>
      </c>
      <c r="E47" s="57">
        <v>20000000</v>
      </c>
      <c r="F47" s="57">
        <v>20000000</v>
      </c>
      <c r="G47" s="57">
        <v>20000000</v>
      </c>
      <c r="H47" s="57">
        <v>20000000</v>
      </c>
      <c r="I47" s="4" t="s">
        <v>6</v>
      </c>
    </row>
    <row r="48" spans="4:9" ht="20.100000000000001" customHeight="1">
      <c r="D48" s="10" t="s">
        <v>130</v>
      </c>
      <c r="E48" s="57">
        <v>20000000</v>
      </c>
      <c r="F48" s="57">
        <v>20000000</v>
      </c>
      <c r="G48" s="57">
        <v>20000000</v>
      </c>
      <c r="H48" s="57">
        <v>20000000</v>
      </c>
      <c r="I48" s="4" t="s">
        <v>7</v>
      </c>
    </row>
    <row r="49" spans="4:9" ht="20.100000000000001" customHeight="1">
      <c r="D49" s="10" t="s">
        <v>73</v>
      </c>
      <c r="E49" s="57">
        <v>9260627</v>
      </c>
      <c r="F49" s="57">
        <v>9260627</v>
      </c>
      <c r="G49" s="57">
        <v>9260627</v>
      </c>
      <c r="H49" s="57">
        <v>8871986</v>
      </c>
      <c r="I49" s="4" t="s">
        <v>61</v>
      </c>
    </row>
    <row r="50" spans="4:9" ht="20.100000000000001" customHeight="1">
      <c r="D50" s="10" t="s">
        <v>32</v>
      </c>
      <c r="E50" s="57">
        <v>9372759</v>
      </c>
      <c r="F50" s="57">
        <v>9372759</v>
      </c>
      <c r="G50" s="57">
        <v>9313802</v>
      </c>
      <c r="H50" s="57">
        <v>8595477</v>
      </c>
      <c r="I50" s="4" t="s">
        <v>8</v>
      </c>
    </row>
    <row r="51" spans="4:9" ht="20.100000000000001" customHeight="1">
      <c r="D51" s="10" t="s">
        <v>33</v>
      </c>
      <c r="E51" s="57">
        <v>8884753</v>
      </c>
      <c r="F51" s="57">
        <v>8884753</v>
      </c>
      <c r="G51" s="57">
        <v>8884753</v>
      </c>
      <c r="H51" s="57">
        <v>8690432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4000000</v>
      </c>
      <c r="F55" s="57">
        <v>3000000</v>
      </c>
      <c r="G55" s="57">
        <v>4000000</v>
      </c>
      <c r="H55" s="57">
        <v>4000000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-219839</v>
      </c>
      <c r="F57" s="57">
        <v>116175</v>
      </c>
      <c r="G57" s="57">
        <v>616896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2733567</v>
      </c>
      <c r="F58" s="57">
        <v>655548</v>
      </c>
      <c r="G58" s="57">
        <v>0</v>
      </c>
      <c r="H58" s="57">
        <v>1946830</v>
      </c>
      <c r="I58" s="4" t="s">
        <v>155</v>
      </c>
    </row>
    <row r="59" spans="4:9" ht="20.100000000000001" customHeight="1">
      <c r="D59" s="10" t="s">
        <v>38</v>
      </c>
      <c r="E59" s="57">
        <v>54031867</v>
      </c>
      <c r="F59" s="57">
        <v>51289862</v>
      </c>
      <c r="G59" s="57">
        <v>52076078</v>
      </c>
      <c r="H59" s="57">
        <v>52104725</v>
      </c>
      <c r="I59" s="4" t="s">
        <v>14</v>
      </c>
    </row>
    <row r="60" spans="4:9" ht="20.100000000000001" customHeight="1">
      <c r="D60" s="42" t="s">
        <v>185</v>
      </c>
      <c r="E60" s="57">
        <v>429371</v>
      </c>
      <c r="F60" s="57">
        <v>232901</v>
      </c>
      <c r="G60" s="57">
        <v>256713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89232602</v>
      </c>
      <c r="F61" s="58">
        <v>68492775</v>
      </c>
      <c r="G61" s="58">
        <v>64110038</v>
      </c>
      <c r="H61" s="58">
        <v>62767422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44650838</v>
      </c>
      <c r="F65" s="56">
        <v>40889837</v>
      </c>
      <c r="G65" s="56">
        <v>34325637</v>
      </c>
      <c r="H65" s="56">
        <v>28963916</v>
      </c>
      <c r="I65" s="3" t="s">
        <v>88</v>
      </c>
    </row>
    <row r="66" spans="4:9" ht="20.100000000000001" customHeight="1">
      <c r="D66" s="10" t="s">
        <v>110</v>
      </c>
      <c r="E66" s="57">
        <v>22659594</v>
      </c>
      <c r="F66" s="57">
        <v>23419220</v>
      </c>
      <c r="G66" s="57">
        <v>19044334</v>
      </c>
      <c r="H66" s="57">
        <v>13595421</v>
      </c>
      <c r="I66" s="4" t="s">
        <v>89</v>
      </c>
    </row>
    <row r="67" spans="4:9" ht="20.100000000000001" customHeight="1">
      <c r="D67" s="10" t="s">
        <v>132</v>
      </c>
      <c r="E67" s="57">
        <v>21991244</v>
      </c>
      <c r="F67" s="57">
        <v>17470617</v>
      </c>
      <c r="G67" s="57">
        <v>15281303</v>
      </c>
      <c r="H67" s="57">
        <v>15368495</v>
      </c>
      <c r="I67" s="4" t="s">
        <v>90</v>
      </c>
    </row>
    <row r="68" spans="4:9" ht="20.100000000000001" customHeight="1">
      <c r="D68" s="10" t="s">
        <v>111</v>
      </c>
      <c r="E68" s="57">
        <v>3776656</v>
      </c>
      <c r="F68" s="57">
        <v>3051470</v>
      </c>
      <c r="G68" s="57">
        <v>2566922</v>
      </c>
      <c r="H68" s="57">
        <v>1825759</v>
      </c>
      <c r="I68" s="4" t="s">
        <v>91</v>
      </c>
    </row>
    <row r="69" spans="4:9" ht="20.100000000000001" customHeight="1">
      <c r="D69" s="10" t="s">
        <v>112</v>
      </c>
      <c r="E69" s="57">
        <v>10007969</v>
      </c>
      <c r="F69" s="57">
        <v>9386466</v>
      </c>
      <c r="G69" s="57">
        <v>8304654</v>
      </c>
      <c r="H69" s="57">
        <v>5325266</v>
      </c>
      <c r="I69" s="4" t="s">
        <v>92</v>
      </c>
    </row>
    <row r="70" spans="4:9" ht="20.100000000000001" customHeight="1">
      <c r="D70" s="10" t="s">
        <v>113</v>
      </c>
      <c r="E70" s="57">
        <v>1090746</v>
      </c>
      <c r="F70" s="57">
        <v>913686</v>
      </c>
      <c r="G70" s="57">
        <v>871308</v>
      </c>
      <c r="H70" s="57">
        <v>796854</v>
      </c>
      <c r="I70" s="4" t="s">
        <v>93</v>
      </c>
    </row>
    <row r="71" spans="4:9" ht="20.100000000000001" customHeight="1">
      <c r="D71" s="10" t="s">
        <v>114</v>
      </c>
      <c r="E71" s="57">
        <v>1722394</v>
      </c>
      <c r="F71" s="57">
        <v>1792539</v>
      </c>
      <c r="G71" s="57">
        <v>2223477</v>
      </c>
      <c r="H71" s="57">
        <v>1237650</v>
      </c>
      <c r="I71" s="4" t="s">
        <v>94</v>
      </c>
    </row>
    <row r="72" spans="4:9" ht="20.100000000000001" customHeight="1">
      <c r="D72" s="10" t="s">
        <v>115</v>
      </c>
      <c r="E72" s="57">
        <v>6484225</v>
      </c>
      <c r="F72" s="57">
        <v>3240142</v>
      </c>
      <c r="G72" s="57">
        <v>2186250</v>
      </c>
      <c r="H72" s="57">
        <v>6979820</v>
      </c>
      <c r="I72" s="4" t="s">
        <v>95</v>
      </c>
    </row>
    <row r="73" spans="4:9" ht="20.100000000000001" customHeight="1">
      <c r="D73" s="10" t="s">
        <v>116</v>
      </c>
      <c r="E73" s="57">
        <v>1306697</v>
      </c>
      <c r="F73" s="57">
        <v>1706202</v>
      </c>
      <c r="G73" s="57">
        <v>2107165</v>
      </c>
      <c r="H73" s="57">
        <v>850135</v>
      </c>
      <c r="I73" s="4" t="s">
        <v>63</v>
      </c>
    </row>
    <row r="74" spans="4:9" ht="20.100000000000001" customHeight="1">
      <c r="D74" s="10" t="s">
        <v>117</v>
      </c>
      <c r="E74" s="57">
        <v>664357</v>
      </c>
      <c r="F74" s="57">
        <v>478893</v>
      </c>
      <c r="G74" s="57">
        <v>214614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7126565</v>
      </c>
      <c r="F75" s="57">
        <v>4467451</v>
      </c>
      <c r="G75" s="57">
        <v>4078801</v>
      </c>
      <c r="H75" s="57">
        <v>7829955</v>
      </c>
      <c r="I75" s="4" t="s">
        <v>96</v>
      </c>
    </row>
    <row r="76" spans="4:9" ht="20.100000000000001" customHeight="1">
      <c r="D76" s="10" t="s">
        <v>118</v>
      </c>
      <c r="E76" s="57">
        <v>591480</v>
      </c>
      <c r="F76" s="57">
        <v>433572</v>
      </c>
      <c r="G76" s="57">
        <v>228434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6535085</v>
      </c>
      <c r="F77" s="57">
        <v>4033879</v>
      </c>
      <c r="G77" s="57">
        <v>3850367</v>
      </c>
      <c r="H77" s="57">
        <v>3850367</v>
      </c>
      <c r="I77" s="50" t="s">
        <v>199</v>
      </c>
    </row>
    <row r="78" spans="4:9" ht="20.100000000000001" customHeight="1">
      <c r="D78" s="10" t="s">
        <v>157</v>
      </c>
      <c r="E78" s="57">
        <v>233332</v>
      </c>
      <c r="F78" s="57">
        <v>180000</v>
      </c>
      <c r="G78" s="57">
        <v>248453</v>
      </c>
      <c r="H78" s="57">
        <v>285969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195675</v>
      </c>
      <c r="F80" s="57">
        <v>107389</v>
      </c>
      <c r="G80" s="57">
        <v>97841</v>
      </c>
      <c r="H80" s="57">
        <v>199000</v>
      </c>
      <c r="I80" s="50" t="s">
        <v>133</v>
      </c>
    </row>
    <row r="81" spans="4:9" ht="20.100000000000001" customHeight="1">
      <c r="D81" s="10" t="s">
        <v>195</v>
      </c>
      <c r="E81" s="57">
        <v>45000</v>
      </c>
      <c r="F81" s="57">
        <v>50000</v>
      </c>
      <c r="G81" s="57">
        <v>55000</v>
      </c>
      <c r="H81" s="57">
        <v>55000</v>
      </c>
      <c r="I81" s="50" t="s">
        <v>196</v>
      </c>
    </row>
    <row r="82" spans="4:9" ht="20.100000000000001" customHeight="1">
      <c r="D82" s="10" t="s">
        <v>187</v>
      </c>
      <c r="E82" s="57">
        <v>6061078</v>
      </c>
      <c r="F82" s="57">
        <v>3696490</v>
      </c>
      <c r="G82" s="57">
        <v>3449073</v>
      </c>
      <c r="H82" s="57">
        <v>7289986</v>
      </c>
      <c r="I82" s="50" t="s">
        <v>186</v>
      </c>
    </row>
    <row r="83" spans="4:9" ht="20.100000000000001" customHeight="1">
      <c r="D83" s="10" t="s">
        <v>185</v>
      </c>
      <c r="E83" s="57">
        <v>-16941</v>
      </c>
      <c r="F83" s="57">
        <v>-18015</v>
      </c>
      <c r="G83" s="57">
        <v>-16986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6078019</v>
      </c>
      <c r="F84" s="58">
        <v>3714505</v>
      </c>
      <c r="G84" s="58">
        <v>3466059</v>
      </c>
      <c r="H84" s="58">
        <v>7289986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2974561</v>
      </c>
      <c r="F88" s="56">
        <v>4999133</v>
      </c>
      <c r="G88" s="56">
        <v>4961294</v>
      </c>
      <c r="H88" s="56">
        <v>7698010</v>
      </c>
      <c r="I88" s="3" t="s">
        <v>16</v>
      </c>
    </row>
    <row r="89" spans="4:9" ht="20.100000000000001" customHeight="1">
      <c r="D89" s="10" t="s">
        <v>43</v>
      </c>
      <c r="E89" s="57">
        <v>-1421663</v>
      </c>
      <c r="F89" s="57">
        <v>542451</v>
      </c>
      <c r="G89" s="57">
        <v>3291675</v>
      </c>
      <c r="H89" s="57">
        <v>5168550</v>
      </c>
      <c r="I89" s="4" t="s">
        <v>17</v>
      </c>
    </row>
    <row r="90" spans="4:9" ht="20.100000000000001" customHeight="1">
      <c r="D90" s="10" t="s">
        <v>44</v>
      </c>
      <c r="E90" s="57">
        <v>-4890869</v>
      </c>
      <c r="F90" s="57">
        <v>-2273232</v>
      </c>
      <c r="G90" s="57">
        <v>648193</v>
      </c>
      <c r="H90" s="57">
        <v>-3905266</v>
      </c>
      <c r="I90" s="4" t="s">
        <v>18</v>
      </c>
    </row>
    <row r="91" spans="4:9" ht="20.100000000000001" customHeight="1">
      <c r="D91" s="10" t="s">
        <v>45</v>
      </c>
      <c r="E91" s="57">
        <v>6055525</v>
      </c>
      <c r="F91" s="57">
        <v>-293791</v>
      </c>
      <c r="G91" s="57">
        <v>-3902029</v>
      </c>
      <c r="H91" s="57">
        <v>-4000000</v>
      </c>
      <c r="I91" s="4" t="s">
        <v>19</v>
      </c>
    </row>
    <row r="92" spans="4:9" ht="20.100000000000001" customHeight="1">
      <c r="D92" s="21" t="s">
        <v>47</v>
      </c>
      <c r="E92" s="58">
        <v>2717554</v>
      </c>
      <c r="F92" s="58">
        <v>2974561</v>
      </c>
      <c r="G92" s="58">
        <v>4999133</v>
      </c>
      <c r="H92" s="58">
        <v>4961294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8.492445</v>
      </c>
      <c r="F96" s="22">
        <f>+F8*100/F10</f>
        <v>14.635145</v>
      </c>
      <c r="G96" s="22">
        <f>+G8*100/G10</f>
        <v>48.589489999999998</v>
      </c>
      <c r="H96" s="22">
        <f>+H8*100/H10</f>
        <v>12.13571</v>
      </c>
      <c r="I96" s="3" t="s">
        <v>22</v>
      </c>
    </row>
    <row r="97" spans="1:15" ht="20.100000000000001" customHeight="1">
      <c r="D97" s="10" t="s">
        <v>49</v>
      </c>
      <c r="E97" s="13">
        <f>+E84/E10</f>
        <v>0.30390095</v>
      </c>
      <c r="F97" s="13">
        <f>+F84/F10</f>
        <v>0.18572525000000001</v>
      </c>
      <c r="G97" s="13">
        <f>+G84/G10</f>
        <v>0.17330295000000001</v>
      </c>
      <c r="H97" s="13">
        <f>+H84/H10</f>
        <v>0.36449930000000003</v>
      </c>
      <c r="I97" s="4" t="s">
        <v>23</v>
      </c>
    </row>
    <row r="98" spans="1:15" ht="20.100000000000001" customHeight="1">
      <c r="D98" s="10" t="s">
        <v>50</v>
      </c>
      <c r="E98" s="13">
        <f>+E55/E10</f>
        <v>0.2</v>
      </c>
      <c r="F98" s="13">
        <f>+F55/F10</f>
        <v>0.15</v>
      </c>
      <c r="G98" s="13">
        <f>+G55/G10</f>
        <v>0.2</v>
      </c>
      <c r="H98" s="13">
        <f>+H55/H10</f>
        <v>0.2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2.70159335</v>
      </c>
      <c r="F99" s="13">
        <f>+F59/F10</f>
        <v>2.5644931</v>
      </c>
      <c r="G99" s="13">
        <f>+G59/G10</f>
        <v>2.6038038999999999</v>
      </c>
      <c r="H99" s="13">
        <f>+H59/H10</f>
        <v>2.6052362499999999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12.339546816158357</v>
      </c>
      <c r="F100" s="13">
        <f>+F11/F84</f>
        <v>20.244958614943311</v>
      </c>
      <c r="G100" s="13">
        <f>+G11/G84</f>
        <v>26.773923929165662</v>
      </c>
      <c r="H100" s="13">
        <f>+H11/H84</f>
        <v>13.580272993665558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5.333333333333333</v>
      </c>
      <c r="F101" s="13">
        <f>+F55*100/F11</f>
        <v>3.9893617021276597</v>
      </c>
      <c r="G101" s="13">
        <f>+G55*100/G11</f>
        <v>4.3103448275862073</v>
      </c>
      <c r="H101" s="13">
        <f>+H55*100/H11</f>
        <v>4.0404040404040407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65.810916352844572</v>
      </c>
      <c r="F102" s="13">
        <f>+F55*100/F84</f>
        <v>80.764462559614273</v>
      </c>
      <c r="G102" s="13">
        <f>+G55*100/G84</f>
        <v>115.40484452226578</v>
      </c>
      <c r="H102" s="13">
        <f>+H55*100/H84</f>
        <v>54.869789873396194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1.388069747802718</v>
      </c>
      <c r="F103" s="23">
        <f>+F11/F59</f>
        <v>1.4661766880948131</v>
      </c>
      <c r="G103" s="23">
        <f>+G11/G59</f>
        <v>1.7820082380243765</v>
      </c>
      <c r="H103" s="23">
        <f>+H11/H59</f>
        <v>1.9000196239400553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49.251581795620496</v>
      </c>
      <c r="F105" s="30">
        <f>+F67*100/F65</f>
        <v>42.726061735095691</v>
      </c>
      <c r="G105" s="30">
        <f>+G67*100/G65</f>
        <v>44.518629035201883</v>
      </c>
      <c r="H105" s="30">
        <f>+H67*100/H65</f>
        <v>53.060832658125371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15.960652295036434</v>
      </c>
      <c r="F106" s="31">
        <f>+F75*100/F65</f>
        <v>10.925577913162138</v>
      </c>
      <c r="G106" s="31">
        <f>+G75*100/G65</f>
        <v>11.882666591154594</v>
      </c>
      <c r="H106" s="31">
        <f>+H75*100/H65</f>
        <v>27.033481936627631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13.574388010366121</v>
      </c>
      <c r="F107" s="31">
        <f>+F82*100/F65</f>
        <v>9.040119186584187</v>
      </c>
      <c r="G107" s="31">
        <f>+G82*100/G65</f>
        <v>10.048096121275186</v>
      </c>
      <c r="H107" s="31">
        <f>+H82*100/H65</f>
        <v>25.169200186880808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7.4552998017473477</v>
      </c>
      <c r="F108" s="31">
        <f>(F82+F76)*100/F30</f>
        <v>6.0299235941309135</v>
      </c>
      <c r="G108" s="31">
        <f>(G82+G76)*100/G30</f>
        <v>5.7362421154702794</v>
      </c>
      <c r="H108" s="31">
        <f>(H82+H76)*100/H30</f>
        <v>11.614282963541182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11.248952400626838</v>
      </c>
      <c r="F109" s="29">
        <f>+F84*100/F59</f>
        <v>7.2421817005473716</v>
      </c>
      <c r="G109" s="29">
        <f>+G84*100/G59</f>
        <v>6.6557604434035911</v>
      </c>
      <c r="H109" s="29">
        <f>+H84*100/H59</f>
        <v>13.991026725503302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38.967107560082134</v>
      </c>
      <c r="F111" s="22">
        <f>+F43*100/F30</f>
        <v>24.776353418298498</v>
      </c>
      <c r="G111" s="22">
        <f>+G43*100/G30</f>
        <v>18.370363467886261</v>
      </c>
      <c r="H111" s="22">
        <f>+H43*100/H30</f>
        <v>16.987629346956453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60.551710685294147</v>
      </c>
      <c r="F112" s="13">
        <f>+F59*100/F30</f>
        <v>74.88360925659677</v>
      </c>
      <c r="G112" s="13">
        <f>+G59*100/G30</f>
        <v>81.229210938854848</v>
      </c>
      <c r="H112" s="13">
        <f>+H59*100/H30</f>
        <v>83.012370653043547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12.048699871508758</v>
      </c>
      <c r="F113" s="23">
        <f>+F75/F76</f>
        <v>10.303827276669157</v>
      </c>
      <c r="G113" s="23">
        <f>+G75/G76</f>
        <v>17.855489988355497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0.50038704463644357</v>
      </c>
      <c r="F115" s="22">
        <f>+F65/F30</f>
        <v>0.59699489471699752</v>
      </c>
      <c r="G115" s="22">
        <f>+G65/G30</f>
        <v>0.53541751137317994</v>
      </c>
      <c r="H115" s="22">
        <f>+H65/H30</f>
        <v>0.46144823344823688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3.8239480507779939</v>
      </c>
      <c r="F116" s="13">
        <f>+F65/F28</f>
        <v>5.1066183486311862</v>
      </c>
      <c r="G116" s="13">
        <f>+G65/G28</f>
        <v>4.8029910500214017</v>
      </c>
      <c r="H116" s="13">
        <f>+H65/H28</f>
        <v>3.9594468569441306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1.4870911421221802</v>
      </c>
      <c r="F117" s="23">
        <f>+F65/F120</f>
        <v>1.3252231019879106</v>
      </c>
      <c r="G117" s="23">
        <f>+G65/G120</f>
        <v>1.0853840360536227</v>
      </c>
      <c r="H117" s="23">
        <f>+H65/H120</f>
        <v>0.93796537931376189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1.9410910242277408</v>
      </c>
      <c r="F119" s="59">
        <f>+F23/F39</f>
        <v>3.0899392865500759</v>
      </c>
      <c r="G119" s="59">
        <f>+G23/G39</f>
        <v>3.8044205175863</v>
      </c>
      <c r="H119" s="59">
        <f>+H23/H39</f>
        <v>3.8960323077735399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30025623</v>
      </c>
      <c r="F120" s="58">
        <f>+F23-F39</f>
        <v>30855059</v>
      </c>
      <c r="G120" s="58">
        <f>+G23-G39</f>
        <v>31625338</v>
      </c>
      <c r="H120" s="58">
        <f>+H23-H39</f>
        <v>30879515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2010-10-05T11:11:34Z</dcterms:modified>
</cp:coreProperties>
</file>